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gcq18/Library/CloudStorage/OneDrive-DurhamUniversity/UK Projects/SCD Internvetion/Journal Submission/"/>
    </mc:Choice>
  </mc:AlternateContent>
  <xr:revisionPtr revIDLastSave="0" documentId="13_ncr:1_{9CF5F2E3-0D2D-5945-B054-E5E229CF1771}" xr6:coauthVersionLast="47" xr6:coauthVersionMax="47" xr10:uidLastSave="{00000000-0000-0000-0000-000000000000}"/>
  <bookViews>
    <workbookView xWindow="8260" yWindow="4060" windowWidth="24640" windowHeight="13900" xr2:uid="{177787F8-2B26-C242-85EB-9570928E07DB}"/>
  </bookViews>
  <sheets>
    <sheet name="Screener and Baseline" sheetId="1" r:id="rId1"/>
    <sheet name="Intervention and Follow 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F16" i="2"/>
  <c r="O15" i="2"/>
  <c r="L15" i="2"/>
  <c r="I15" i="2"/>
  <c r="F15" i="2"/>
  <c r="O14" i="2"/>
  <c r="L14" i="2"/>
  <c r="I14" i="2"/>
  <c r="F14" i="2"/>
  <c r="O13" i="2"/>
  <c r="L13" i="2"/>
  <c r="I13" i="2"/>
  <c r="F13" i="2"/>
  <c r="O12" i="2"/>
  <c r="L12" i="2"/>
  <c r="I12" i="2"/>
  <c r="F12" i="2"/>
  <c r="S6" i="1"/>
  <c r="Q6" i="1"/>
  <c r="S5" i="1"/>
  <c r="R5" i="1"/>
  <c r="Q5" i="1"/>
  <c r="S4" i="1"/>
  <c r="R4" i="1"/>
  <c r="Q4" i="1"/>
  <c r="S2" i="1"/>
  <c r="R2" i="1"/>
  <c r="Q2" i="1"/>
</calcChain>
</file>

<file path=xl/sharedStrings.xml><?xml version="1.0" encoding="utf-8"?>
<sst xmlns="http://schemas.openxmlformats.org/spreadsheetml/2006/main" count="105" uniqueCount="70">
  <si>
    <t xml:space="preserve">Gender </t>
  </si>
  <si>
    <t>Year</t>
  </si>
  <si>
    <t>SEN</t>
  </si>
  <si>
    <t>SEN_Type</t>
  </si>
  <si>
    <t>Ethinicity</t>
  </si>
  <si>
    <t>Home Language</t>
  </si>
  <si>
    <t>NWF_CLS</t>
  </si>
  <si>
    <t>NWF_WRC</t>
  </si>
  <si>
    <t>WRF</t>
  </si>
  <si>
    <t>ORF_1</t>
  </si>
  <si>
    <t>ORF_2</t>
  </si>
  <si>
    <t>ORF_3</t>
  </si>
  <si>
    <t>Maze_1_raw</t>
  </si>
  <si>
    <t>Maze_2_raw</t>
  </si>
  <si>
    <t>Maze_3_raw</t>
  </si>
  <si>
    <t>Maze_1</t>
  </si>
  <si>
    <t>Maze_2</t>
  </si>
  <si>
    <t>Maze_3</t>
  </si>
  <si>
    <t>M</t>
  </si>
  <si>
    <t>Yes</t>
  </si>
  <si>
    <t>Dyslexia</t>
  </si>
  <si>
    <t>White</t>
  </si>
  <si>
    <t>English</t>
  </si>
  <si>
    <t>Dyslexia (awaiting ASD diagnosis)</t>
  </si>
  <si>
    <t>Dyslexia, dysgraphia, Langauge deveelopment disorder</t>
  </si>
  <si>
    <t>ADHD and ASD</t>
  </si>
  <si>
    <t xml:space="preserve">Student </t>
  </si>
  <si>
    <t xml:space="preserve">Year </t>
  </si>
  <si>
    <t>ORF_1_WRC</t>
  </si>
  <si>
    <t>ORF_1_Err</t>
  </si>
  <si>
    <t>ORF_2_WRC</t>
  </si>
  <si>
    <t>ORF_2_Err</t>
  </si>
  <si>
    <t>ORF_3_WRC</t>
  </si>
  <si>
    <t>ORF_3_Err</t>
  </si>
  <si>
    <t>ORF_4_WRC</t>
  </si>
  <si>
    <t>ORF_4_Err</t>
  </si>
  <si>
    <t>ORF_5_WRC</t>
  </si>
  <si>
    <t>ORF_5_Err</t>
  </si>
  <si>
    <t>ORF_6_WRC</t>
  </si>
  <si>
    <t>ORF_6_Err</t>
  </si>
  <si>
    <t>ORF_7_WRC</t>
  </si>
  <si>
    <t>ORF_7_Err</t>
  </si>
  <si>
    <t>ORF_8_WRC</t>
  </si>
  <si>
    <t>ORF_8__Err</t>
  </si>
  <si>
    <t>ORF_9_WRC</t>
  </si>
  <si>
    <t>ORF_9__Err</t>
  </si>
  <si>
    <t>ORF_10_WRC</t>
  </si>
  <si>
    <t>ORF_10__Err</t>
  </si>
  <si>
    <t>Followup_WRC</t>
  </si>
  <si>
    <t>Followup_Err</t>
  </si>
  <si>
    <t>MAZE_1_Cor</t>
  </si>
  <si>
    <t>MAZE1_Incor</t>
  </si>
  <si>
    <t>MAZE SCORE</t>
  </si>
  <si>
    <t>MAZE_2_Cor</t>
  </si>
  <si>
    <t>MAZE2_Incor</t>
  </si>
  <si>
    <t>Maze score</t>
  </si>
  <si>
    <t>MAZE_3_Cor</t>
  </si>
  <si>
    <t>MAZE3_Incor</t>
  </si>
  <si>
    <t>MAZE_FUCor</t>
  </si>
  <si>
    <t>MAZEFU_Incor</t>
  </si>
  <si>
    <t xml:space="preserve">NWF </t>
  </si>
  <si>
    <t>Nonsense Word Fluency</t>
  </si>
  <si>
    <t>DIBELS</t>
  </si>
  <si>
    <t>CLS</t>
  </si>
  <si>
    <t>Correct letter sequence</t>
  </si>
  <si>
    <t>WRC</t>
  </si>
  <si>
    <t>Words read correctly</t>
  </si>
  <si>
    <t xml:space="preserve">ORF </t>
  </si>
  <si>
    <t>Oral reading fluency</t>
  </si>
  <si>
    <t>Special Educational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</si>
</sst>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CB18-E283-CC4E-B9FA-025CBDC46ADF}">
  <dimension ref="A1:S13"/>
  <sheetViews>
    <sheetView tabSelected="1" workbookViewId="0">
      <selection activeCell="C8" sqref="C8"/>
    </sheetView>
  </sheetViews>
  <sheetFormatPr baseColWidth="10" defaultRowHeight="16" x14ac:dyDescent="0.2"/>
  <cols>
    <col min="7" max="7" width="14.5" bestFit="1" customWidth="1"/>
  </cols>
  <sheetData>
    <row r="1" spans="1:19" ht="17" x14ac:dyDescent="0.2">
      <c r="A1" s="3" t="s">
        <v>26</v>
      </c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ht="17" x14ac:dyDescent="0.2">
      <c r="A2" s="3">
        <v>1</v>
      </c>
      <c r="B2" s="3" t="s">
        <v>18</v>
      </c>
      <c r="C2" s="3">
        <v>4</v>
      </c>
      <c r="D2" s="3" t="s">
        <v>19</v>
      </c>
      <c r="E2" s="4" t="s">
        <v>20</v>
      </c>
      <c r="F2" s="3" t="s">
        <v>21</v>
      </c>
      <c r="G2" s="3" t="s">
        <v>22</v>
      </c>
      <c r="H2" s="3">
        <v>65</v>
      </c>
      <c r="I2" s="3">
        <v>20</v>
      </c>
      <c r="J2" s="3">
        <v>44</v>
      </c>
      <c r="K2" s="3">
        <v>64</v>
      </c>
      <c r="L2" s="3">
        <v>69</v>
      </c>
      <c r="M2" s="3">
        <v>67</v>
      </c>
      <c r="N2" s="3">
        <v>6</v>
      </c>
      <c r="O2" s="3">
        <v>7</v>
      </c>
      <c r="P2" s="3">
        <v>7</v>
      </c>
      <c r="Q2" s="5">
        <f>N2 - (4/2)</f>
        <v>4</v>
      </c>
      <c r="R2" s="5">
        <f>O2-(4/2)</f>
        <v>5</v>
      </c>
      <c r="S2" s="5">
        <f>P2-(5/2)</f>
        <v>4.5</v>
      </c>
    </row>
    <row r="3" spans="1:19" ht="68" x14ac:dyDescent="0.2">
      <c r="A3" s="3">
        <v>2</v>
      </c>
      <c r="B3" s="3" t="s">
        <v>18</v>
      </c>
      <c r="C3" s="3">
        <v>4</v>
      </c>
      <c r="D3" s="3" t="s">
        <v>19</v>
      </c>
      <c r="E3" s="4" t="s">
        <v>23</v>
      </c>
      <c r="F3" s="3" t="s">
        <v>21</v>
      </c>
      <c r="G3" s="3" t="s">
        <v>22</v>
      </c>
      <c r="H3" s="3">
        <v>39</v>
      </c>
      <c r="I3" s="3">
        <v>9</v>
      </c>
      <c r="J3" s="3">
        <v>16</v>
      </c>
      <c r="K3" s="3">
        <v>13</v>
      </c>
      <c r="L3" s="3">
        <v>15</v>
      </c>
      <c r="M3" s="3">
        <v>14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</row>
    <row r="4" spans="1:19" ht="85" x14ac:dyDescent="0.2">
      <c r="A4" s="3">
        <v>3</v>
      </c>
      <c r="B4" s="3" t="s">
        <v>18</v>
      </c>
      <c r="C4" s="3">
        <v>5</v>
      </c>
      <c r="D4" s="3" t="s">
        <v>19</v>
      </c>
      <c r="E4" s="4" t="s">
        <v>24</v>
      </c>
      <c r="F4" s="3" t="s">
        <v>21</v>
      </c>
      <c r="G4" s="3" t="s">
        <v>22</v>
      </c>
      <c r="H4" s="3">
        <v>45</v>
      </c>
      <c r="I4" s="3">
        <v>9</v>
      </c>
      <c r="J4" s="3">
        <v>11</v>
      </c>
      <c r="K4" s="3">
        <v>20</v>
      </c>
      <c r="L4" s="3">
        <v>13</v>
      </c>
      <c r="M4" s="3">
        <v>17</v>
      </c>
      <c r="N4" s="3">
        <v>3</v>
      </c>
      <c r="O4" s="3">
        <v>2</v>
      </c>
      <c r="P4" s="3">
        <v>4</v>
      </c>
      <c r="Q4" s="5">
        <f>N4-(3/2)</f>
        <v>1.5</v>
      </c>
      <c r="R4" s="5">
        <f>O4-(2/2)</f>
        <v>1</v>
      </c>
      <c r="S4" s="5">
        <f>P4-(2/2)</f>
        <v>3</v>
      </c>
    </row>
    <row r="5" spans="1:19" ht="34" x14ac:dyDescent="0.2">
      <c r="A5" s="3">
        <v>4</v>
      </c>
      <c r="B5" s="3" t="s">
        <v>18</v>
      </c>
      <c r="C5" s="3">
        <v>5</v>
      </c>
      <c r="D5" s="3" t="s">
        <v>19</v>
      </c>
      <c r="E5" s="4" t="s">
        <v>25</v>
      </c>
      <c r="F5" s="3" t="s">
        <v>21</v>
      </c>
      <c r="G5" s="3" t="s">
        <v>22</v>
      </c>
      <c r="H5" s="3">
        <v>103</v>
      </c>
      <c r="I5" s="3">
        <v>33</v>
      </c>
      <c r="J5" s="3">
        <v>42</v>
      </c>
      <c r="K5" s="3">
        <v>54</v>
      </c>
      <c r="L5" s="3">
        <v>71</v>
      </c>
      <c r="M5" s="3">
        <v>58</v>
      </c>
      <c r="N5" s="3">
        <v>2</v>
      </c>
      <c r="O5" s="3">
        <v>6</v>
      </c>
      <c r="P5" s="3">
        <v>4</v>
      </c>
      <c r="Q5" s="5">
        <f>N5-(2/2)</f>
        <v>1</v>
      </c>
      <c r="R5" s="5">
        <f>O5-(4/2)</f>
        <v>4</v>
      </c>
      <c r="S5" s="5">
        <f>P5-(1/2)</f>
        <v>3.5</v>
      </c>
    </row>
    <row r="6" spans="1:19" ht="17" x14ac:dyDescent="0.2">
      <c r="A6" s="3">
        <v>5</v>
      </c>
      <c r="B6" s="3" t="s">
        <v>18</v>
      </c>
      <c r="C6" s="3">
        <v>5</v>
      </c>
      <c r="D6" s="3" t="s">
        <v>19</v>
      </c>
      <c r="E6" s="4" t="s">
        <v>20</v>
      </c>
      <c r="F6" s="3" t="s">
        <v>21</v>
      </c>
      <c r="G6" s="3" t="s">
        <v>22</v>
      </c>
      <c r="H6" s="3">
        <v>72</v>
      </c>
      <c r="I6" s="3">
        <v>23</v>
      </c>
      <c r="J6" s="3">
        <v>46</v>
      </c>
      <c r="K6" s="3">
        <v>59</v>
      </c>
      <c r="L6" s="3">
        <v>47</v>
      </c>
      <c r="M6" s="3">
        <v>52</v>
      </c>
      <c r="N6" s="3">
        <v>4</v>
      </c>
      <c r="O6" s="3">
        <v>3</v>
      </c>
      <c r="P6" s="3">
        <v>4</v>
      </c>
      <c r="Q6" s="5">
        <f>N6-(2/2)</f>
        <v>3</v>
      </c>
      <c r="R6" s="5">
        <v>0</v>
      </c>
      <c r="S6" s="5">
        <f>P6-(4/2)</f>
        <v>2</v>
      </c>
    </row>
    <row r="8" spans="1:19" x14ac:dyDescent="0.2">
      <c r="A8" t="s">
        <v>2</v>
      </c>
      <c r="B8" s="9" t="s">
        <v>69</v>
      </c>
    </row>
    <row r="9" spans="1:19" x14ac:dyDescent="0.2">
      <c r="A9" s="8" t="s">
        <v>62</v>
      </c>
    </row>
    <row r="10" spans="1:19" x14ac:dyDescent="0.2">
      <c r="A10" t="s">
        <v>60</v>
      </c>
      <c r="B10" t="s">
        <v>61</v>
      </c>
    </row>
    <row r="11" spans="1:19" x14ac:dyDescent="0.2">
      <c r="A11" t="s">
        <v>63</v>
      </c>
      <c r="B11" t="s">
        <v>64</v>
      </c>
    </row>
    <row r="12" spans="1:19" x14ac:dyDescent="0.2">
      <c r="A12" t="s">
        <v>65</v>
      </c>
      <c r="B12" t="s">
        <v>66</v>
      </c>
    </row>
    <row r="13" spans="1:19" x14ac:dyDescent="0.2">
      <c r="A13" t="s">
        <v>67</v>
      </c>
      <c r="B13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B353-504D-AD42-8A1E-E5E29E945E3F}">
  <dimension ref="A1:Y16"/>
  <sheetViews>
    <sheetView topLeftCell="C1" workbookViewId="0">
      <selection activeCell="M2" sqref="M2"/>
    </sheetView>
  </sheetViews>
  <sheetFormatPr baseColWidth="10" defaultRowHeight="16" x14ac:dyDescent="0.2"/>
  <cols>
    <col min="6" max="6" width="17.33203125" customWidth="1"/>
  </cols>
  <sheetData>
    <row r="1" spans="1:25" x14ac:dyDescent="0.2">
      <c r="A1" s="3" t="s">
        <v>26</v>
      </c>
      <c r="B1" s="1" t="s">
        <v>0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1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1" t="s">
        <v>44</v>
      </c>
      <c r="U1" s="1" t="s">
        <v>45</v>
      </c>
      <c r="V1" s="1" t="s">
        <v>46</v>
      </c>
      <c r="W1" s="1" t="s">
        <v>47</v>
      </c>
      <c r="X1" s="1" t="s">
        <v>48</v>
      </c>
      <c r="Y1" s="1" t="s">
        <v>49</v>
      </c>
    </row>
    <row r="2" spans="1:25" x14ac:dyDescent="0.2">
      <c r="A2" s="3">
        <v>1</v>
      </c>
      <c r="B2" s="3" t="s">
        <v>18</v>
      </c>
      <c r="C2" s="3">
        <v>4</v>
      </c>
      <c r="D2" s="5">
        <v>57</v>
      </c>
      <c r="E2" s="5">
        <v>18</v>
      </c>
      <c r="F2" s="5">
        <v>55</v>
      </c>
      <c r="G2" s="5">
        <v>8</v>
      </c>
      <c r="H2" s="5">
        <v>95</v>
      </c>
      <c r="I2" s="5">
        <v>6</v>
      </c>
      <c r="J2" s="5">
        <v>83</v>
      </c>
      <c r="K2" s="5">
        <v>3</v>
      </c>
      <c r="L2" s="5">
        <v>104</v>
      </c>
      <c r="M2" s="5">
        <v>4</v>
      </c>
      <c r="N2" s="5">
        <v>95</v>
      </c>
      <c r="O2" s="5">
        <v>4</v>
      </c>
      <c r="P2" s="5">
        <v>104</v>
      </c>
      <c r="Q2" s="5">
        <v>11</v>
      </c>
      <c r="R2" s="5">
        <v>112</v>
      </c>
      <c r="S2" s="5">
        <v>7</v>
      </c>
      <c r="T2" s="5">
        <v>98</v>
      </c>
      <c r="U2" s="5">
        <v>13</v>
      </c>
      <c r="V2" s="5">
        <v>100</v>
      </c>
      <c r="W2" s="5">
        <v>13</v>
      </c>
      <c r="X2" s="5">
        <v>103</v>
      </c>
      <c r="Y2" s="5">
        <v>3</v>
      </c>
    </row>
    <row r="3" spans="1:25" x14ac:dyDescent="0.2">
      <c r="A3" s="3">
        <v>2</v>
      </c>
      <c r="B3" s="3" t="s">
        <v>18</v>
      </c>
      <c r="C3" s="3">
        <v>4</v>
      </c>
      <c r="D3" s="5">
        <v>20</v>
      </c>
      <c r="E3" s="5">
        <v>6</v>
      </c>
      <c r="F3" s="5">
        <v>18</v>
      </c>
      <c r="G3" s="5">
        <v>4</v>
      </c>
      <c r="H3" s="5">
        <v>16</v>
      </c>
      <c r="I3" s="5">
        <v>3</v>
      </c>
      <c r="J3" s="5">
        <v>34</v>
      </c>
      <c r="K3" s="5">
        <v>4</v>
      </c>
      <c r="L3" s="5">
        <v>11</v>
      </c>
      <c r="M3" s="5">
        <v>8</v>
      </c>
      <c r="N3" s="5">
        <v>29</v>
      </c>
      <c r="O3" s="5">
        <v>8</v>
      </c>
      <c r="P3" s="5">
        <v>24</v>
      </c>
      <c r="Q3" s="5">
        <v>7</v>
      </c>
      <c r="R3" s="5">
        <v>33</v>
      </c>
      <c r="S3" s="5">
        <v>3</v>
      </c>
      <c r="T3" s="5">
        <v>30</v>
      </c>
      <c r="U3" s="5">
        <v>8</v>
      </c>
      <c r="V3" s="5">
        <v>24</v>
      </c>
      <c r="W3" s="5">
        <v>14</v>
      </c>
      <c r="X3" s="5">
        <v>38</v>
      </c>
      <c r="Y3" s="5">
        <v>4</v>
      </c>
    </row>
    <row r="4" spans="1:25" x14ac:dyDescent="0.2">
      <c r="A4" s="3">
        <v>3</v>
      </c>
      <c r="B4" s="3" t="s">
        <v>18</v>
      </c>
      <c r="C4" s="3">
        <v>5</v>
      </c>
      <c r="D4" s="5">
        <v>13</v>
      </c>
      <c r="E4" s="5">
        <v>8</v>
      </c>
      <c r="F4" s="5">
        <v>27</v>
      </c>
      <c r="G4" s="5">
        <v>11</v>
      </c>
      <c r="H4" s="5">
        <v>26</v>
      </c>
      <c r="I4" s="5">
        <v>12</v>
      </c>
      <c r="J4" s="5">
        <v>37</v>
      </c>
      <c r="K4" s="5">
        <v>8</v>
      </c>
      <c r="L4" s="5">
        <v>15</v>
      </c>
      <c r="M4" s="5">
        <v>6</v>
      </c>
      <c r="N4" s="5">
        <v>38</v>
      </c>
      <c r="O4" s="5">
        <v>8</v>
      </c>
      <c r="P4" s="5">
        <v>40</v>
      </c>
      <c r="Q4" s="5">
        <v>10</v>
      </c>
      <c r="R4" s="5">
        <v>30</v>
      </c>
      <c r="S4" s="5">
        <v>12</v>
      </c>
      <c r="T4" s="5">
        <v>38</v>
      </c>
      <c r="U4" s="5">
        <v>6</v>
      </c>
      <c r="V4" s="5">
        <v>44</v>
      </c>
      <c r="W4" s="5">
        <v>4</v>
      </c>
      <c r="X4" s="5">
        <v>23</v>
      </c>
      <c r="Y4" s="5">
        <v>9</v>
      </c>
    </row>
    <row r="5" spans="1:25" x14ac:dyDescent="0.2">
      <c r="A5" s="3">
        <v>4</v>
      </c>
      <c r="B5" s="3" t="s">
        <v>18</v>
      </c>
      <c r="C5" s="3">
        <v>5</v>
      </c>
      <c r="D5" s="5">
        <v>70</v>
      </c>
      <c r="E5" s="5">
        <v>11</v>
      </c>
      <c r="F5" s="5">
        <v>72</v>
      </c>
      <c r="G5" s="5">
        <v>8</v>
      </c>
      <c r="H5" s="5">
        <v>77</v>
      </c>
      <c r="I5" s="5">
        <v>5</v>
      </c>
      <c r="J5" s="5">
        <v>89</v>
      </c>
      <c r="K5" s="5">
        <v>6</v>
      </c>
      <c r="L5" s="5">
        <v>88</v>
      </c>
      <c r="M5" s="5">
        <v>4</v>
      </c>
      <c r="N5" s="5">
        <v>98</v>
      </c>
      <c r="O5" s="5">
        <v>4</v>
      </c>
      <c r="P5" s="5">
        <v>91</v>
      </c>
      <c r="Q5" s="5">
        <v>7</v>
      </c>
      <c r="R5" s="5">
        <v>91</v>
      </c>
      <c r="S5" s="5">
        <v>10</v>
      </c>
      <c r="T5" s="5">
        <v>99</v>
      </c>
      <c r="U5" s="5">
        <v>4</v>
      </c>
      <c r="V5" s="5">
        <v>100</v>
      </c>
      <c r="W5" s="5">
        <v>3</v>
      </c>
      <c r="X5" s="5">
        <v>98</v>
      </c>
      <c r="Y5" s="5">
        <v>5</v>
      </c>
    </row>
    <row r="6" spans="1:25" x14ac:dyDescent="0.2">
      <c r="A6" s="3">
        <v>5</v>
      </c>
      <c r="B6" s="3" t="s">
        <v>18</v>
      </c>
      <c r="C6" s="3">
        <v>5</v>
      </c>
      <c r="D6" s="5">
        <v>37</v>
      </c>
      <c r="E6" s="5">
        <v>4</v>
      </c>
      <c r="F6" s="5">
        <v>61</v>
      </c>
      <c r="G6" s="5">
        <v>1</v>
      </c>
      <c r="H6" s="5">
        <v>65</v>
      </c>
      <c r="I6" s="5">
        <v>6</v>
      </c>
      <c r="J6" s="5">
        <v>81</v>
      </c>
      <c r="K6" s="5">
        <v>4</v>
      </c>
      <c r="L6" s="5">
        <v>107</v>
      </c>
      <c r="M6" s="5">
        <v>1</v>
      </c>
      <c r="N6" s="5">
        <v>83</v>
      </c>
      <c r="O6" s="5">
        <v>0</v>
      </c>
      <c r="P6" s="5">
        <v>96</v>
      </c>
      <c r="Q6" s="5">
        <v>2</v>
      </c>
      <c r="R6" s="5">
        <v>69</v>
      </c>
      <c r="S6" s="5">
        <v>9</v>
      </c>
      <c r="T6" s="5">
        <v>82</v>
      </c>
      <c r="U6" s="5">
        <v>5</v>
      </c>
      <c r="V6" s="5">
        <v>93</v>
      </c>
      <c r="W6" s="5">
        <v>2</v>
      </c>
      <c r="X6" s="5">
        <v>84</v>
      </c>
      <c r="Y6" s="5">
        <v>3</v>
      </c>
    </row>
    <row r="11" spans="1:25" x14ac:dyDescent="0.2">
      <c r="A11" s="3" t="s">
        <v>26</v>
      </c>
      <c r="B11" s="1" t="s">
        <v>0</v>
      </c>
      <c r="C11" s="1" t="s">
        <v>27</v>
      </c>
      <c r="D11" s="1" t="s">
        <v>50</v>
      </c>
      <c r="E11" s="1" t="s">
        <v>51</v>
      </c>
      <c r="F11" s="6" t="s">
        <v>52</v>
      </c>
      <c r="G11" s="1" t="s">
        <v>53</v>
      </c>
      <c r="H11" s="1" t="s">
        <v>54</v>
      </c>
      <c r="I11" s="6" t="s">
        <v>55</v>
      </c>
      <c r="J11" s="1" t="s">
        <v>56</v>
      </c>
      <c r="K11" s="1" t="s">
        <v>57</v>
      </c>
      <c r="L11" s="6" t="s">
        <v>55</v>
      </c>
      <c r="M11" s="1" t="s">
        <v>58</v>
      </c>
      <c r="N11" s="1" t="s">
        <v>59</v>
      </c>
      <c r="O11" s="6" t="s">
        <v>55</v>
      </c>
    </row>
    <row r="12" spans="1:25" x14ac:dyDescent="0.2">
      <c r="A12" s="3">
        <v>1</v>
      </c>
      <c r="B12" s="3" t="s">
        <v>18</v>
      </c>
      <c r="C12" s="3">
        <v>4</v>
      </c>
      <c r="D12" s="5">
        <v>8</v>
      </c>
      <c r="E12" s="5">
        <v>13</v>
      </c>
      <c r="F12" s="7">
        <f>D12-(E12/2)</f>
        <v>1.5</v>
      </c>
      <c r="G12" s="5">
        <v>14</v>
      </c>
      <c r="H12" s="5">
        <v>4</v>
      </c>
      <c r="I12" s="7">
        <f>G12-(H12/2)</f>
        <v>12</v>
      </c>
      <c r="J12" s="5">
        <v>15</v>
      </c>
      <c r="K12" s="5">
        <v>16</v>
      </c>
      <c r="L12" s="7">
        <f>J12-(K12/2)</f>
        <v>7</v>
      </c>
      <c r="M12" s="5">
        <v>13</v>
      </c>
      <c r="N12" s="5">
        <v>12</v>
      </c>
      <c r="O12" s="7">
        <f>M12-(N12/2)</f>
        <v>7</v>
      </c>
    </row>
    <row r="13" spans="1:25" x14ac:dyDescent="0.2">
      <c r="A13" s="3">
        <v>2</v>
      </c>
      <c r="B13" s="3" t="s">
        <v>18</v>
      </c>
      <c r="C13" s="3">
        <v>4</v>
      </c>
      <c r="D13" s="5">
        <v>2</v>
      </c>
      <c r="E13" s="5">
        <v>0</v>
      </c>
      <c r="F13" s="7">
        <f t="shared" ref="F13:F16" si="0">D13-(E13/2)</f>
        <v>2</v>
      </c>
      <c r="G13" s="5">
        <v>2</v>
      </c>
      <c r="H13" s="5">
        <v>0</v>
      </c>
      <c r="I13" s="7">
        <f t="shared" ref="I13:I16" si="1">G13-(H13/2)</f>
        <v>2</v>
      </c>
      <c r="J13" s="5">
        <v>3</v>
      </c>
      <c r="K13" s="5">
        <v>1</v>
      </c>
      <c r="L13" s="7">
        <f>J13-(K13/2)</f>
        <v>2.5</v>
      </c>
      <c r="M13" s="5">
        <v>2</v>
      </c>
      <c r="N13" s="5">
        <v>1</v>
      </c>
      <c r="O13" s="7">
        <f>M13-(N13/2)</f>
        <v>1.5</v>
      </c>
    </row>
    <row r="14" spans="1:25" x14ac:dyDescent="0.2">
      <c r="A14" s="3">
        <v>3</v>
      </c>
      <c r="B14" s="3" t="s">
        <v>18</v>
      </c>
      <c r="C14" s="3">
        <v>5</v>
      </c>
      <c r="D14" s="5">
        <v>2</v>
      </c>
      <c r="E14" s="5">
        <v>0</v>
      </c>
      <c r="F14" s="7">
        <f t="shared" si="0"/>
        <v>2</v>
      </c>
      <c r="G14" s="5">
        <v>2</v>
      </c>
      <c r="H14" s="5">
        <v>2</v>
      </c>
      <c r="I14" s="7">
        <f t="shared" si="1"/>
        <v>1</v>
      </c>
      <c r="J14" s="5">
        <v>3</v>
      </c>
      <c r="K14" s="5">
        <v>3</v>
      </c>
      <c r="L14" s="7">
        <f>J14-(K14/2)</f>
        <v>1.5</v>
      </c>
      <c r="M14" s="5">
        <v>2</v>
      </c>
      <c r="N14" s="5">
        <v>8</v>
      </c>
      <c r="O14" s="7">
        <f>M14-(N14/2)</f>
        <v>-2</v>
      </c>
    </row>
    <row r="15" spans="1:25" x14ac:dyDescent="0.2">
      <c r="A15" s="3">
        <v>4</v>
      </c>
      <c r="B15" s="3" t="s">
        <v>18</v>
      </c>
      <c r="C15" s="3">
        <v>5</v>
      </c>
      <c r="D15" s="5">
        <v>13</v>
      </c>
      <c r="E15" s="5">
        <v>5</v>
      </c>
      <c r="F15" s="7">
        <f t="shared" si="0"/>
        <v>10.5</v>
      </c>
      <c r="G15" s="5">
        <v>11</v>
      </c>
      <c r="H15" s="5">
        <v>11</v>
      </c>
      <c r="I15" s="7">
        <f t="shared" si="1"/>
        <v>5.5</v>
      </c>
      <c r="J15" s="5">
        <v>16</v>
      </c>
      <c r="K15" s="5">
        <v>4</v>
      </c>
      <c r="L15" s="7">
        <f>J15-(K15/2)</f>
        <v>14</v>
      </c>
      <c r="M15" s="5">
        <v>12</v>
      </c>
      <c r="N15" s="5">
        <v>7</v>
      </c>
      <c r="O15" s="7">
        <f>M15-(N15/2)</f>
        <v>8.5</v>
      </c>
    </row>
    <row r="16" spans="1:25" x14ac:dyDescent="0.2">
      <c r="A16" s="3">
        <v>5</v>
      </c>
      <c r="B16" s="3" t="s">
        <v>18</v>
      </c>
      <c r="C16" s="3">
        <v>5</v>
      </c>
      <c r="D16" s="5">
        <v>7</v>
      </c>
      <c r="E16" s="5">
        <v>1</v>
      </c>
      <c r="F16" s="7">
        <f t="shared" si="0"/>
        <v>6.5</v>
      </c>
      <c r="G16" s="5">
        <v>13</v>
      </c>
      <c r="H16" s="5">
        <v>2</v>
      </c>
      <c r="I16" s="7">
        <f t="shared" si="1"/>
        <v>12</v>
      </c>
      <c r="J16" s="5">
        <v>9</v>
      </c>
      <c r="K16" s="5">
        <v>0</v>
      </c>
      <c r="L16" s="7">
        <v>9</v>
      </c>
      <c r="M16" s="5">
        <v>13</v>
      </c>
      <c r="N16" s="5">
        <v>0</v>
      </c>
      <c r="O16" s="7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Screener and Baseline</vt:lpstr>
      <vt:lpstr>Intervention and Follow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Johny Daniel</dc:creator>
  <cp:lastModifiedBy>Johny Daniel</cp:lastModifiedBy>
  <dcterms:created xsi:type="dcterms:W3CDTF">2025-09-24T13:28:01Z</dcterms:created>
  <dcterms:modified xsi:type="dcterms:W3CDTF">2025-10-29T09:34:54Z</dcterms:modified>
</cp:coreProperties>
</file>